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75" activeTab="0"/>
  </bookViews>
  <sheets>
    <sheet name="2016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'2016'!$A$1:$F$87</definedName>
  </definedNames>
  <calcPr fullCalcOnLoad="1"/>
</workbook>
</file>

<file path=xl/sharedStrings.xml><?xml version="1.0" encoding="utf-8"?>
<sst xmlns="http://schemas.openxmlformats.org/spreadsheetml/2006/main" count="82" uniqueCount="53">
  <si>
    <t>ЗАТВЕРДЖЕНО </t>
  </si>
  <si>
    <t xml:space="preserve">Наказ Міністерства економічного </t>
  </si>
  <si>
    <t>розвитку і торгівлі України </t>
  </si>
  <si>
    <t>15.09.2014  № 1106</t>
  </si>
  <si>
    <t xml:space="preserve">  </t>
  </si>
  <si>
    <t xml:space="preserve">                                </t>
  </si>
  <si>
    <t>(зі змінами)</t>
  </si>
  <si>
    <t xml:space="preserve">Кіровоградська обласна рада, код за ЄДРПОУ 22223982 </t>
  </si>
  <si>
    <t>Предмет закупівлі</t>
  </si>
  <si>
    <t>Код КЕКВ (для бюджетних коштів)</t>
  </si>
  <si>
    <t>Процедура закупівлі</t>
  </si>
  <si>
    <t>Орієнтований початок проведення процедури закупівлі</t>
  </si>
  <si>
    <t>Примітки</t>
  </si>
  <si>
    <t>код 49.39.3 ДК 016-2010  Перевезення пасажирів наземним транспортом поза розкладом, код 49.39.39-00.00   ДК 016-2010 Послуги пасажирського наземного транспорту, н. в. і. у</t>
  </si>
  <si>
    <t>у т.ч. ПДВ</t>
  </si>
  <si>
    <t>Відкриті торги</t>
  </si>
  <si>
    <t>Очікувана вартість предмета закупівлі</t>
  </si>
  <si>
    <t>Тимофієва Н.Г.</t>
  </si>
  <si>
    <t xml:space="preserve">Голова комітету з конкурсних торгів  </t>
  </si>
  <si>
    <t xml:space="preserve">Секретар комітету з конкурсних торгів   </t>
  </si>
  <si>
    <t>Ободовська О.В.</t>
  </si>
  <si>
    <t>на 2016 рік</t>
  </si>
  <si>
    <t>грудень 2015 року</t>
  </si>
  <si>
    <t xml:space="preserve">РІЧНИЙ ПЛАН ЗАКУПІВЕЛЬ (зі змінами) </t>
  </si>
  <si>
    <t>без ПДВ</t>
  </si>
  <si>
    <t>2210                                               3110</t>
  </si>
  <si>
    <t>червень 2016 року</t>
  </si>
  <si>
    <t>Лот 2. код 25.99.12-37.00 ДК 016-2010 Вироби столові, кухонні й побутові, із заліза чи сталі, емальовані, інші (крім виробів з ливарного чавуну)                                                                           код 39221000-7 ДК 021:2015 Кухонне приладдя</t>
  </si>
  <si>
    <t>Лот 1. код 25.99.12-17.00 ДК 016-2010  Вироби столові, кухонні та побутові, з ливарного чавуну                                                                                                                                                                   код 39221000-7 ДК 021:2015 Кухонне приладдя</t>
  </si>
  <si>
    <t>Лот 1. код 27.51.11-10.00 ДК 016-2010  Холодильники-морозильники, скомбіновані з окремими зовнішніми дверима                                                                                                                          код 39711110-3 ДК 021:2015 Холодильники з морозильною камерою</t>
  </si>
  <si>
    <t>Лот 2. код 27.51.11-33.00 ДК 016-2010 Холодильники побутові (зокрема абсорбційні електричні; компресійні), крім умонтованих                                                                                  код 39711130-9 ДК 021:2015 Холодильники</t>
  </si>
  <si>
    <t>Лот 3. код 27.51.11-50.00 ДК 016-2010 Морозильники типу "скриня", місткістю не більше ніж 800 л                                                                                                                                               код 39711122-0 ДК 021:2015 Побутові морозильні камери</t>
  </si>
  <si>
    <t>Лот 4. код 27.51.13-00.00 ДК 016-2010 Машини пральні та сушильні побутові                                                                                                                    код 39713200-5 ДК 021:2015 Пральні та сушильні машини</t>
  </si>
  <si>
    <t>Лот 1. код 27.51.21-25.00 ДК 016-2010  Пиловсмоктувачі/пилососи, зокрема для сухого та вологого прибирання, з умонтованим електродвигуном, інші                                                                                                    код 39713400-7 ДК 021:2015 Машини для догляду за підлогою</t>
  </si>
  <si>
    <t>Лот 2. код 27.51.21-70.00 ДК 016-2010 Подрібнювачі харчових продуктів, міксери, соковижималки для фруктів або овочів, з умонтованим електродвигуном                                                                            код 39711200-1ДК 021:2015 Кухонні комбайни</t>
  </si>
  <si>
    <t>Лот 3. код 27.51.21-90.00 ДК 016-2010 Прилади електромеханічні, інші                                                                                                  код 39710000-2 ДК 021:2015 Електричні побутові прилади</t>
  </si>
  <si>
    <t>Лот 4. код 27.51.23-70.00 ДК 016-2010 Праски електричні відпарювальні                                                                                                           код 39713500-8 ДК 021:2015 Електричні праски</t>
  </si>
  <si>
    <t>Лот 5. код 27.51.25-50.00 ДК 016-2010 Водонагрівачі електричні (зокрема акумулювальні), крім надшвидкого нагрівання                                                                                            код 42161000-5 ДК 021:2015 Водонагрівальні бойлери</t>
  </si>
  <si>
    <t>Лот 7. код 27.51.28-35.00 ДК 016-2010 Котли для варіння та панелі з електронагрівальними елементами побутові (крім панелей з електронагрівальними елементами для вмонтовування)                                                                                                                                       код 39711440-5 ДК 021:2015 Електричні плити</t>
  </si>
  <si>
    <t>квітень 2016 року</t>
  </si>
  <si>
    <t>Закупівля здійснюється в рамках 
Грантового контракту Зовнішня діяльність Європейського Союзу № 2014/355-249  
на фінансування виконання проекту “Побудуймо майбутнє разом!”</t>
  </si>
  <si>
    <t>Лот 6. код 27.51.28-10.00 ДК 016-2010 Електроплити кухонні, які мають принаймні духову шафу та панель з електронагрівальними елементами (крім комбінованих газоелектричних пристроїв)                                                                                                                                           код 39711440-5 ДК 021:2015 Електричні плити</t>
  </si>
  <si>
    <t>2210                                          3110</t>
  </si>
  <si>
    <t>Запит цінових пропозицій</t>
  </si>
  <si>
    <t>травень 2016 року</t>
  </si>
  <si>
    <t>код 13.92.1 ДК 016-2010 Вироби текстильні готові для домашнього господарства                                                                                                                                                                                                                                                                                      код 39512000-4 ДК 021:2015 Постільна білизна</t>
  </si>
  <si>
    <t>код 13.92.2 ДК 016-2010 Вироби текстильні готові, інші                                                                                                                                                                                                                          код 39500000-7 ДК 021:2015 Текстильні вироби (ковдри, подушки)</t>
  </si>
  <si>
    <t>код 25.99.1 ДК 016-2010   Вироби для ванн і кухні, металеві,                                                                                                                                                                                                      код 39221000-7 ДК 021:2015 Кухонне приладдя (пательні, каструлі)</t>
  </si>
  <si>
    <t>код 27.51.1 ДК 016-2010   Холодильники та морозильники; машини пральні; електроковдри; вентилятори                                                                                                                                                                  код 39710000-2 ДК 021:2015 Електричні побутові прилади (холодильники, морозильники, пральні машини)</t>
  </si>
  <si>
    <t xml:space="preserve">код 31.09.1 ДК 016-2010 Меблі, інші                                                                                                                                                                                                                                                      код 39100000-3 ДК 021:2015 Меблі </t>
  </si>
  <si>
    <t xml:space="preserve">код 23.41.1 ДК 016-2010 Вироби господарські та декоративні керамічні, код                                                                                                                                                                код 39221000-7 ДК 021:2015 Кухонне приладдя  (столовий посуд з форфору, порцеляни)                                                                                                                                                                </t>
  </si>
  <si>
    <t>код 27.51.2 ДК 016-2010   Прилади електричні побутові, інші, н. в. і. у.,                                                                                                                                                                                              код 39700000-9 ДК 021:2015 Побутова техніка  (праски, пилососи, м'ясорубка електрична, електроплити, водонагрівачі, прасувальні машини)</t>
  </si>
  <si>
    <t>Затверджений рішенням комітету з конкурсних торгів, протокол від 28.04.2016 року № 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</si>
</sst>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4;&#1073;&#1086;&#1076;&#1086;&#1074;&#1089;&#1100;&#1082;&#1072;\AppData\Roaming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view="pageBreakPreview" zoomScaleSheetLayoutView="100" workbookViewId="0" topLeftCell="A19">
      <selection activeCell="B80" sqref="B80"/>
    </sheetView>
  </sheetViews>
  <sheetFormatPr defaultColWidth="9.00390625" defaultRowHeight="12.75"/>
  <cols>
    <col min="1" max="1" width="76.875" style="0" customWidth="1"/>
    <col min="2" max="2" width="15.375" style="0" customWidth="1"/>
    <col min="3" max="3" width="61.625" style="0" customWidth="1"/>
    <col min="4" max="4" width="16.75390625" style="0" customWidth="1"/>
    <col min="5" max="5" width="20.125" style="0" customWidth="1"/>
    <col min="6" max="6" width="42.125" style="0" customWidth="1"/>
  </cols>
  <sheetData>
    <row r="1" spans="4:6" ht="15.75">
      <c r="D1" s="20"/>
      <c r="E1" s="35" t="s">
        <v>0</v>
      </c>
      <c r="F1" s="35"/>
    </row>
    <row r="2" spans="4:6" ht="15.75">
      <c r="D2" s="20"/>
      <c r="E2" s="35" t="s">
        <v>1</v>
      </c>
      <c r="F2" s="35"/>
    </row>
    <row r="3" spans="4:6" ht="15.75">
      <c r="D3" s="20"/>
      <c r="E3" s="35" t="s">
        <v>2</v>
      </c>
      <c r="F3" s="35"/>
    </row>
    <row r="4" spans="4:6" ht="15.75">
      <c r="D4" s="20"/>
      <c r="E4" s="35" t="s">
        <v>3</v>
      </c>
      <c r="F4" s="35"/>
    </row>
    <row r="5" spans="1:6" ht="20.25">
      <c r="A5" s="1" t="s">
        <v>4</v>
      </c>
      <c r="E5" s="34" t="s">
        <v>5</v>
      </c>
      <c r="F5" s="34"/>
    </row>
    <row r="6" spans="1:6" ht="15.75">
      <c r="A6" s="29" t="s">
        <v>23</v>
      </c>
      <c r="B6" s="29"/>
      <c r="C6" s="29"/>
      <c r="D6" s="29"/>
      <c r="E6" s="29"/>
      <c r="F6" s="29"/>
    </row>
    <row r="7" spans="1:6" ht="15.75">
      <c r="A7" s="29" t="s">
        <v>21</v>
      </c>
      <c r="B7" s="29"/>
      <c r="C7" s="29"/>
      <c r="D7" s="29"/>
      <c r="E7" s="29"/>
      <c r="F7" s="29"/>
    </row>
    <row r="8" spans="1:6" ht="15.75" hidden="1">
      <c r="A8" s="29" t="s">
        <v>6</v>
      </c>
      <c r="B8" s="29"/>
      <c r="C8" s="29"/>
      <c r="D8" s="29"/>
      <c r="E8" s="29"/>
      <c r="F8" s="29"/>
    </row>
    <row r="9" ht="15.75">
      <c r="A9" s="2"/>
    </row>
    <row r="10" ht="15.75">
      <c r="A10" s="4" t="s">
        <v>7</v>
      </c>
    </row>
    <row r="11" ht="12.75">
      <c r="A11" s="5"/>
    </row>
    <row r="12" spans="1:6" s="13" customFormat="1" ht="57.75" customHeight="1">
      <c r="A12" s="7" t="s">
        <v>8</v>
      </c>
      <c r="B12" s="7" t="s">
        <v>9</v>
      </c>
      <c r="C12" s="12" t="s">
        <v>16</v>
      </c>
      <c r="D12" s="7" t="s">
        <v>10</v>
      </c>
      <c r="E12" s="7" t="s">
        <v>11</v>
      </c>
      <c r="F12" s="7" t="s">
        <v>12</v>
      </c>
    </row>
    <row r="13" spans="1:6" s="13" customFormat="1" ht="14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</row>
    <row r="14" spans="1:6" s="6" customFormat="1" ht="14.25" customHeight="1">
      <c r="A14" s="27" t="s">
        <v>13</v>
      </c>
      <c r="B14" s="28">
        <v>2240</v>
      </c>
      <c r="C14" s="9">
        <f>695000+89810</f>
        <v>784810</v>
      </c>
      <c r="D14" s="28" t="s">
        <v>15</v>
      </c>
      <c r="E14" s="28" t="s">
        <v>22</v>
      </c>
      <c r="F14" s="33"/>
    </row>
    <row r="15" spans="1:6" s="6" customFormat="1" ht="18.75" customHeight="1">
      <c r="A15" s="27"/>
      <c r="B15" s="28"/>
      <c r="C15" s="10" t="str">
        <f>[1]!СумаПрописом(C14)</f>
        <v>Сiмсот вiсiмдесят чотири тисячi вiсiмсот десять гривень 00 копiйок</v>
      </c>
      <c r="D15" s="28"/>
      <c r="E15" s="28"/>
      <c r="F15" s="33"/>
    </row>
    <row r="16" spans="1:6" s="6" customFormat="1" ht="21" customHeight="1">
      <c r="A16" s="27"/>
      <c r="B16" s="28"/>
      <c r="C16" s="11" t="s">
        <v>14</v>
      </c>
      <c r="D16" s="28"/>
      <c r="E16" s="28"/>
      <c r="F16" s="33"/>
    </row>
    <row r="17" spans="1:6" s="6" customFormat="1" ht="15.75" customHeight="1">
      <c r="A17" s="24" t="s">
        <v>45</v>
      </c>
      <c r="B17" s="30">
        <v>2210</v>
      </c>
      <c r="C17" s="10">
        <v>364827</v>
      </c>
      <c r="D17" s="28" t="s">
        <v>43</v>
      </c>
      <c r="E17" s="30" t="s">
        <v>26</v>
      </c>
      <c r="F17" s="36" t="s">
        <v>40</v>
      </c>
    </row>
    <row r="18" spans="1:6" s="6" customFormat="1" ht="33.75" customHeight="1">
      <c r="A18" s="25"/>
      <c r="B18" s="31"/>
      <c r="C18" s="10" t="str">
        <f>[1]!СумаПрописом(C17)</f>
        <v>Триста шiстдесят чотири тисячi вiсiмсот двадцять сiм гривень 00 копiйок</v>
      </c>
      <c r="D18" s="28"/>
      <c r="E18" s="31"/>
      <c r="F18" s="37"/>
    </row>
    <row r="19" spans="1:6" s="6" customFormat="1" ht="19.5" customHeight="1">
      <c r="A19" s="26"/>
      <c r="B19" s="32"/>
      <c r="C19" s="10" t="s">
        <v>24</v>
      </c>
      <c r="D19" s="28"/>
      <c r="E19" s="32"/>
      <c r="F19" s="37"/>
    </row>
    <row r="20" spans="1:6" s="6" customFormat="1" ht="15.75" customHeight="1">
      <c r="A20" s="27" t="s">
        <v>46</v>
      </c>
      <c r="B20" s="28">
        <v>2210</v>
      </c>
      <c r="C20" s="9">
        <v>377119</v>
      </c>
      <c r="D20" s="28" t="s">
        <v>43</v>
      </c>
      <c r="E20" s="30" t="s">
        <v>26</v>
      </c>
      <c r="F20" s="37"/>
    </row>
    <row r="21" spans="1:6" ht="21" customHeight="1">
      <c r="A21" s="27"/>
      <c r="B21" s="28"/>
      <c r="C21" s="10" t="str">
        <f>[1]!СумаПрописом(C20)</f>
        <v>Триста сiмдесят сiм тисяч сто дев`ятнадцять гривень 00 копiйок</v>
      </c>
      <c r="D21" s="28"/>
      <c r="E21" s="31"/>
      <c r="F21" s="37"/>
    </row>
    <row r="22" spans="1:6" ht="16.5" customHeight="1">
      <c r="A22" s="27"/>
      <c r="B22" s="28"/>
      <c r="C22" s="11" t="s">
        <v>24</v>
      </c>
      <c r="D22" s="28"/>
      <c r="E22" s="32"/>
      <c r="F22" s="37"/>
    </row>
    <row r="23" spans="1:6" ht="17.25" customHeight="1">
      <c r="A23" s="27" t="s">
        <v>50</v>
      </c>
      <c r="B23" s="28" t="s">
        <v>25</v>
      </c>
      <c r="C23" s="9">
        <v>205000</v>
      </c>
      <c r="D23" s="28" t="s">
        <v>43</v>
      </c>
      <c r="E23" s="30" t="s">
        <v>26</v>
      </c>
      <c r="F23" s="37"/>
    </row>
    <row r="24" spans="1:6" ht="21" customHeight="1">
      <c r="A24" s="27"/>
      <c r="B24" s="28"/>
      <c r="C24" s="10" t="str">
        <f>[1]!СумаПрописом(C23)</f>
        <v>Двiстi п`ять тисяч гривень 00 копiйок</v>
      </c>
      <c r="D24" s="28"/>
      <c r="E24" s="31"/>
      <c r="F24" s="37"/>
    </row>
    <row r="25" spans="1:6" ht="17.25" customHeight="1">
      <c r="A25" s="27"/>
      <c r="B25" s="28"/>
      <c r="C25" s="11" t="s">
        <v>24</v>
      </c>
      <c r="D25" s="28"/>
      <c r="E25" s="32"/>
      <c r="F25" s="37"/>
    </row>
    <row r="26" spans="1:6" ht="13.5" customHeight="1">
      <c r="A26" s="24" t="s">
        <v>47</v>
      </c>
      <c r="B26" s="30">
        <v>3110</v>
      </c>
      <c r="C26" s="10">
        <f>C29+C32</f>
        <v>283300</v>
      </c>
      <c r="D26" s="28" t="s">
        <v>43</v>
      </c>
      <c r="E26" s="30" t="s">
        <v>26</v>
      </c>
      <c r="F26" s="37"/>
    </row>
    <row r="27" spans="1:6" ht="15.75" customHeight="1">
      <c r="A27" s="25"/>
      <c r="B27" s="31"/>
      <c r="C27" s="10" t="str">
        <f>[1]!СумаПрописом(C26)</f>
        <v>Двiстi вiсiмдесят три тисячi триста гривень 00 копiйок</v>
      </c>
      <c r="D27" s="28"/>
      <c r="E27" s="31"/>
      <c r="F27" s="37"/>
    </row>
    <row r="28" spans="1:6" ht="18.75" customHeight="1">
      <c r="A28" s="26"/>
      <c r="B28" s="32"/>
      <c r="C28" s="11" t="s">
        <v>24</v>
      </c>
      <c r="D28" s="28"/>
      <c r="E28" s="32"/>
      <c r="F28" s="37"/>
    </row>
    <row r="29" spans="1:6" ht="16.5" customHeight="1" hidden="1">
      <c r="A29" s="23" t="s">
        <v>28</v>
      </c>
      <c r="B29" s="30"/>
      <c r="C29" s="9">
        <v>48000</v>
      </c>
      <c r="D29" s="9"/>
      <c r="E29" s="17"/>
      <c r="F29" s="37"/>
    </row>
    <row r="30" spans="1:6" ht="16.5" customHeight="1" hidden="1">
      <c r="A30" s="23"/>
      <c r="B30" s="31"/>
      <c r="C30" s="10" t="str">
        <f>[1]!СумаПрописом(C29)</f>
        <v>Сорок вiсiм тисяч гривень 00 копiйок</v>
      </c>
      <c r="D30" s="10"/>
      <c r="E30" s="18"/>
      <c r="F30" s="37"/>
    </row>
    <row r="31" spans="1:6" ht="16.5" customHeight="1" hidden="1">
      <c r="A31" s="23"/>
      <c r="B31" s="32"/>
      <c r="C31" s="11" t="s">
        <v>24</v>
      </c>
      <c r="D31" s="11"/>
      <c r="E31" s="19"/>
      <c r="F31" s="37"/>
    </row>
    <row r="32" spans="1:6" s="6" customFormat="1" ht="16.5" customHeight="1" hidden="1">
      <c r="A32" s="23" t="s">
        <v>27</v>
      </c>
      <c r="B32" s="30"/>
      <c r="C32" s="9">
        <v>235300</v>
      </c>
      <c r="D32" s="9"/>
      <c r="E32" s="17"/>
      <c r="F32" s="37"/>
    </row>
    <row r="33" spans="1:6" s="6" customFormat="1" ht="16.5" customHeight="1" hidden="1">
      <c r="A33" s="23"/>
      <c r="B33" s="31"/>
      <c r="C33" s="10" t="str">
        <f>[1]!СумаПрописом(C32)</f>
        <v>Двiстi тридцять п`ять тисяч триста гривень 00 копiйок</v>
      </c>
      <c r="D33" s="10"/>
      <c r="E33" s="18"/>
      <c r="F33" s="37"/>
    </row>
    <row r="34" spans="1:6" s="6" customFormat="1" ht="16.5" customHeight="1" hidden="1">
      <c r="A34" s="23"/>
      <c r="B34" s="32"/>
      <c r="C34" s="11" t="s">
        <v>24</v>
      </c>
      <c r="D34" s="11"/>
      <c r="E34" s="19"/>
      <c r="F34" s="37"/>
    </row>
    <row r="35" spans="1:6" s="3" customFormat="1" ht="17.25" customHeight="1">
      <c r="A35" s="24" t="s">
        <v>48</v>
      </c>
      <c r="B35" s="30">
        <v>3110</v>
      </c>
      <c r="C35" s="10">
        <f>C38+C41+C44+C47</f>
        <v>492727</v>
      </c>
      <c r="D35" s="28" t="s">
        <v>43</v>
      </c>
      <c r="E35" s="30" t="s">
        <v>44</v>
      </c>
      <c r="F35" s="37"/>
    </row>
    <row r="36" spans="1:6" s="3" customFormat="1" ht="31.5" customHeight="1">
      <c r="A36" s="25"/>
      <c r="B36" s="31"/>
      <c r="C36" s="10" t="str">
        <f>[1]!СумаПрописом(C35)</f>
        <v>Чотириста дев`яносто двi тисячi сiмсот двадцять сiм гривень 00 копiйок</v>
      </c>
      <c r="D36" s="28"/>
      <c r="E36" s="31"/>
      <c r="F36" s="37"/>
    </row>
    <row r="37" spans="1:6" ht="16.5" customHeight="1">
      <c r="A37" s="26"/>
      <c r="B37" s="32"/>
      <c r="C37" s="11" t="s">
        <v>24</v>
      </c>
      <c r="D37" s="28"/>
      <c r="E37" s="32"/>
      <c r="F37" s="37"/>
    </row>
    <row r="38" spans="1:6" ht="15" customHeight="1" hidden="1">
      <c r="A38" s="23" t="s">
        <v>29</v>
      </c>
      <c r="B38" s="30"/>
      <c r="C38" s="9">
        <v>217551</v>
      </c>
      <c r="D38" s="9"/>
      <c r="E38" s="17"/>
      <c r="F38" s="37"/>
    </row>
    <row r="39" spans="1:6" ht="15" customHeight="1" hidden="1">
      <c r="A39" s="23"/>
      <c r="B39" s="31"/>
      <c r="C39" s="10" t="str">
        <f>[1]!СумаПрописом(C38)</f>
        <v>Двiстi сiмнадцять тисяч п`ятсот п`ятдесят одна гривня 00 копiйок</v>
      </c>
      <c r="D39" s="10"/>
      <c r="E39" s="18"/>
      <c r="F39" s="37"/>
    </row>
    <row r="40" spans="1:6" ht="15" customHeight="1" hidden="1">
      <c r="A40" s="23"/>
      <c r="B40" s="32"/>
      <c r="C40" s="11" t="s">
        <v>24</v>
      </c>
      <c r="D40" s="11"/>
      <c r="E40" s="19"/>
      <c r="F40" s="37"/>
    </row>
    <row r="41" spans="1:6" ht="15" customHeight="1" hidden="1">
      <c r="A41" s="23" t="s">
        <v>30</v>
      </c>
      <c r="B41" s="30"/>
      <c r="C41" s="9">
        <v>8585</v>
      </c>
      <c r="D41" s="9"/>
      <c r="E41" s="17"/>
      <c r="F41" s="37"/>
    </row>
    <row r="42" spans="1:6" ht="21" customHeight="1" hidden="1">
      <c r="A42" s="23"/>
      <c r="B42" s="31"/>
      <c r="C42" s="10" t="str">
        <f>[1]!СумаПрописом(C41)</f>
        <v>Вiсiм тисяч п`ятсот вiсiмдесят п`ять гривень 00 копiйок</v>
      </c>
      <c r="D42" s="10"/>
      <c r="E42" s="18"/>
      <c r="F42" s="37"/>
    </row>
    <row r="43" spans="1:6" ht="18.75" customHeight="1" hidden="1">
      <c r="A43" s="23"/>
      <c r="B43" s="32"/>
      <c r="C43" s="11" t="s">
        <v>24</v>
      </c>
      <c r="D43" s="11"/>
      <c r="E43" s="19"/>
      <c r="F43" s="37"/>
    </row>
    <row r="44" spans="1:6" ht="15" customHeight="1" hidden="1">
      <c r="A44" s="23" t="s">
        <v>31</v>
      </c>
      <c r="B44" s="30"/>
      <c r="C44" s="9">
        <v>7419</v>
      </c>
      <c r="D44" s="9"/>
      <c r="E44" s="17"/>
      <c r="F44" s="37"/>
    </row>
    <row r="45" spans="1:6" ht="15" customHeight="1" hidden="1">
      <c r="A45" s="23"/>
      <c r="B45" s="31"/>
      <c r="C45" s="10" t="str">
        <f>[1]!СумаПрописом(C44)</f>
        <v>Сiм тисяч чотириста дев`ятнадцять гривень 00 копiйок</v>
      </c>
      <c r="D45" s="10"/>
      <c r="E45" s="18"/>
      <c r="F45" s="37"/>
    </row>
    <row r="46" spans="1:6" ht="15" customHeight="1" hidden="1">
      <c r="A46" s="23"/>
      <c r="B46" s="32"/>
      <c r="C46" s="11" t="s">
        <v>24</v>
      </c>
      <c r="D46" s="11"/>
      <c r="E46" s="19"/>
      <c r="F46" s="37"/>
    </row>
    <row r="47" spans="1:6" ht="15" customHeight="1" hidden="1">
      <c r="A47" s="23" t="s">
        <v>32</v>
      </c>
      <c r="B47" s="30"/>
      <c r="C47" s="9">
        <f>14838+244334</f>
        <v>259172</v>
      </c>
      <c r="D47" s="9"/>
      <c r="E47" s="17"/>
      <c r="F47" s="37"/>
    </row>
    <row r="48" spans="1:6" ht="15" customHeight="1" hidden="1">
      <c r="A48" s="23"/>
      <c r="B48" s="31"/>
      <c r="C48" s="10" t="str">
        <f>[1]!СумаПрописом(C47)</f>
        <v>Двiстi п`ятдесят дев`ять тисяч сто сiмдесят двi гривнi 00 копiйок</v>
      </c>
      <c r="D48" s="10"/>
      <c r="E48" s="18"/>
      <c r="F48" s="37"/>
    </row>
    <row r="49" spans="1:6" ht="15" customHeight="1" hidden="1">
      <c r="A49" s="23"/>
      <c r="B49" s="32"/>
      <c r="C49" s="11" t="s">
        <v>24</v>
      </c>
      <c r="D49" s="11"/>
      <c r="E49" s="19"/>
      <c r="F49" s="37"/>
    </row>
    <row r="50" spans="1:6" s="3" customFormat="1" ht="18.75" customHeight="1">
      <c r="A50" s="24" t="s">
        <v>51</v>
      </c>
      <c r="B50" s="30">
        <v>3110</v>
      </c>
      <c r="C50" s="10">
        <v>646740</v>
      </c>
      <c r="D50" s="28" t="s">
        <v>15</v>
      </c>
      <c r="E50" s="30" t="s">
        <v>39</v>
      </c>
      <c r="F50" s="37"/>
    </row>
    <row r="51" spans="1:6" s="3" customFormat="1" ht="18.75" customHeight="1">
      <c r="A51" s="25"/>
      <c r="B51" s="31"/>
      <c r="C51" s="10" t="str">
        <f>[1]!СумаПрописом(C50)</f>
        <v>Шiстсот сорок шiсть тисяч сiмсот сорок гривень 00 копiйок</v>
      </c>
      <c r="D51" s="28"/>
      <c r="E51" s="31"/>
      <c r="F51" s="37"/>
    </row>
    <row r="52" spans="1:6" ht="24" customHeight="1">
      <c r="A52" s="26"/>
      <c r="B52" s="32"/>
      <c r="C52" s="10" t="s">
        <v>24</v>
      </c>
      <c r="D52" s="28"/>
      <c r="E52" s="32"/>
      <c r="F52" s="37"/>
    </row>
    <row r="53" spans="1:6" ht="15" customHeight="1" hidden="1">
      <c r="A53" s="23" t="s">
        <v>33</v>
      </c>
      <c r="B53" s="30"/>
      <c r="C53" s="9">
        <v>989</v>
      </c>
      <c r="D53" s="9"/>
      <c r="E53" s="17"/>
      <c r="F53" s="37"/>
    </row>
    <row r="54" spans="1:6" ht="15" customHeight="1" hidden="1">
      <c r="A54" s="23"/>
      <c r="B54" s="31"/>
      <c r="C54" s="10" t="str">
        <f>[1]!СумаПрописом(C53)</f>
        <v>Дев`ятсот вiсiмдесят дев`ять гривень 00 копiйок</v>
      </c>
      <c r="D54" s="10"/>
      <c r="E54" s="18"/>
      <c r="F54" s="37"/>
    </row>
    <row r="55" spans="1:6" ht="15" customHeight="1" hidden="1">
      <c r="A55" s="23"/>
      <c r="B55" s="32"/>
      <c r="C55" s="11" t="s">
        <v>24</v>
      </c>
      <c r="D55" s="11"/>
      <c r="E55" s="19"/>
      <c r="F55" s="37"/>
    </row>
    <row r="56" spans="1:6" ht="18.75" customHeight="1" hidden="1">
      <c r="A56" s="23" t="s">
        <v>34</v>
      </c>
      <c r="B56" s="30"/>
      <c r="C56" s="9">
        <v>3710</v>
      </c>
      <c r="D56" s="9"/>
      <c r="E56" s="17"/>
      <c r="F56" s="37"/>
    </row>
    <row r="57" spans="1:6" ht="16.5" customHeight="1" hidden="1">
      <c r="A57" s="23"/>
      <c r="B57" s="31"/>
      <c r="C57" s="10" t="str">
        <f>[1]!СумаПрописом(C56)</f>
        <v>Три тисячi сiмсот десять гривень 00 копiйок</v>
      </c>
      <c r="D57" s="10"/>
      <c r="E57" s="18"/>
      <c r="F57" s="37"/>
    </row>
    <row r="58" spans="1:6" ht="20.25" customHeight="1" hidden="1">
      <c r="A58" s="23"/>
      <c r="B58" s="32"/>
      <c r="C58" s="11" t="s">
        <v>24</v>
      </c>
      <c r="D58" s="11"/>
      <c r="E58" s="19"/>
      <c r="F58" s="37"/>
    </row>
    <row r="59" spans="1:6" ht="15" customHeight="1" hidden="1">
      <c r="A59" s="23" t="s">
        <v>35</v>
      </c>
      <c r="B59" s="30"/>
      <c r="C59" s="9">
        <v>2473</v>
      </c>
      <c r="D59" s="9"/>
      <c r="E59" s="17"/>
      <c r="F59" s="37"/>
    </row>
    <row r="60" spans="1:6" ht="15" customHeight="1" hidden="1">
      <c r="A60" s="23"/>
      <c r="B60" s="31"/>
      <c r="C60" s="10" t="str">
        <f>[1]!СумаПрописом(C59)</f>
        <v>Двi тисячi чотириста сiмдесят три гривнi 00 копiйок</v>
      </c>
      <c r="D60" s="10"/>
      <c r="E60" s="18"/>
      <c r="F60" s="37"/>
    </row>
    <row r="61" spans="1:6" ht="15" customHeight="1" hidden="1">
      <c r="A61" s="23"/>
      <c r="B61" s="32"/>
      <c r="C61" s="11" t="s">
        <v>24</v>
      </c>
      <c r="D61" s="11"/>
      <c r="E61" s="19"/>
      <c r="F61" s="37"/>
    </row>
    <row r="62" spans="1:6" ht="15" customHeight="1" hidden="1">
      <c r="A62" s="23" t="s">
        <v>36</v>
      </c>
      <c r="B62" s="30"/>
      <c r="C62" s="9">
        <v>742</v>
      </c>
      <c r="D62" s="9"/>
      <c r="E62" s="17"/>
      <c r="F62" s="37"/>
    </row>
    <row r="63" spans="1:6" ht="15" customHeight="1" hidden="1">
      <c r="A63" s="23"/>
      <c r="B63" s="31"/>
      <c r="C63" s="10" t="str">
        <f>[1]!СумаПрописом(C62)</f>
        <v>Сiмсот сорок двi гривнi 00 копiйок</v>
      </c>
      <c r="D63" s="10"/>
      <c r="E63" s="18"/>
      <c r="F63" s="37"/>
    </row>
    <row r="64" spans="1:6" ht="15" customHeight="1" hidden="1">
      <c r="A64" s="23"/>
      <c r="B64" s="32"/>
      <c r="C64" s="11" t="s">
        <v>24</v>
      </c>
      <c r="D64" s="11"/>
      <c r="E64" s="19"/>
      <c r="F64" s="37"/>
    </row>
    <row r="65" spans="1:6" ht="15" customHeight="1" hidden="1">
      <c r="A65" s="23" t="s">
        <v>37</v>
      </c>
      <c r="B65" s="30"/>
      <c r="C65" s="9">
        <f>197844+4946</f>
        <v>202790</v>
      </c>
      <c r="D65" s="9"/>
      <c r="E65" s="17"/>
      <c r="F65" s="37"/>
    </row>
    <row r="66" spans="1:6" ht="15" customHeight="1" hidden="1">
      <c r="A66" s="23"/>
      <c r="B66" s="31"/>
      <c r="C66" s="10" t="str">
        <f>[1]!СумаПрописом(C65)</f>
        <v>Двiстi двi тисячi сiмсот дев`яносто гривень 00 копiйок</v>
      </c>
      <c r="D66" s="10"/>
      <c r="E66" s="18"/>
      <c r="F66" s="37"/>
    </row>
    <row r="67" spans="1:6" ht="15" customHeight="1" hidden="1">
      <c r="A67" s="23"/>
      <c r="B67" s="32"/>
      <c r="C67" s="11" t="s">
        <v>24</v>
      </c>
      <c r="D67" s="11"/>
      <c r="E67" s="19"/>
      <c r="F67" s="37"/>
    </row>
    <row r="68" spans="1:6" ht="24.75" customHeight="1" hidden="1">
      <c r="A68" s="23" t="s">
        <v>41</v>
      </c>
      <c r="B68" s="30"/>
      <c r="C68" s="9">
        <v>415461</v>
      </c>
      <c r="D68" s="9"/>
      <c r="E68" s="17"/>
      <c r="F68" s="37"/>
    </row>
    <row r="69" spans="1:6" ht="33" customHeight="1" hidden="1">
      <c r="A69" s="23"/>
      <c r="B69" s="31"/>
      <c r="C69" s="10" t="str">
        <f>[1]!СумаПрописом(C68)</f>
        <v>Чотириста п`ятнадцять тисяч чотириста шiстдесят одна гривня 00 копiйок</v>
      </c>
      <c r="D69" s="10"/>
      <c r="E69" s="18"/>
      <c r="F69" s="37"/>
    </row>
    <row r="70" spans="1:6" ht="27" customHeight="1" hidden="1">
      <c r="A70" s="23"/>
      <c r="B70" s="32"/>
      <c r="C70" s="11" t="s">
        <v>24</v>
      </c>
      <c r="D70" s="11"/>
      <c r="E70" s="19"/>
      <c r="F70" s="37"/>
    </row>
    <row r="71" spans="1:6" ht="17.25" customHeight="1" hidden="1">
      <c r="A71" s="23" t="s">
        <v>38</v>
      </c>
      <c r="B71" s="30"/>
      <c r="C71" s="9">
        <v>20575</v>
      </c>
      <c r="D71" s="9"/>
      <c r="E71" s="17"/>
      <c r="F71" s="37"/>
    </row>
    <row r="72" spans="1:6" ht="30" customHeight="1" hidden="1">
      <c r="A72" s="23"/>
      <c r="B72" s="31"/>
      <c r="C72" s="10" t="str">
        <f>[1]!СумаПрописом(C71)</f>
        <v>Двадцять тисяч п`ятсот сiмдесят п`ять гривень 00 копiйок</v>
      </c>
      <c r="D72" s="10"/>
      <c r="E72" s="18"/>
      <c r="F72" s="37"/>
    </row>
    <row r="73" spans="1:6" ht="27" customHeight="1" hidden="1">
      <c r="A73" s="23"/>
      <c r="B73" s="32"/>
      <c r="C73" s="11" t="s">
        <v>24</v>
      </c>
      <c r="D73" s="11"/>
      <c r="E73" s="19"/>
      <c r="F73" s="37"/>
    </row>
    <row r="74" spans="1:6" s="3" customFormat="1" ht="22.5" customHeight="1">
      <c r="A74" s="24" t="s">
        <v>49</v>
      </c>
      <c r="B74" s="30" t="s">
        <v>42</v>
      </c>
      <c r="C74" s="9">
        <f>1826889+6826-3710</f>
        <v>1830005</v>
      </c>
      <c r="D74" s="28" t="s">
        <v>15</v>
      </c>
      <c r="E74" s="30" t="s">
        <v>39</v>
      </c>
      <c r="F74" s="37"/>
    </row>
    <row r="75" spans="1:6" s="3" customFormat="1" ht="33.75" customHeight="1">
      <c r="A75" s="25"/>
      <c r="B75" s="31"/>
      <c r="C75" s="10" t="str">
        <f>[1]!СумаПрописом(C74)</f>
        <v>Один мiльйон вiсiмсот тридцять тисяч п`ять гривень 00 копiйок</v>
      </c>
      <c r="D75" s="28"/>
      <c r="E75" s="31"/>
      <c r="F75" s="37"/>
    </row>
    <row r="76" spans="1:6" ht="19.5" customHeight="1">
      <c r="A76" s="26"/>
      <c r="B76" s="32"/>
      <c r="C76" s="11" t="s">
        <v>24</v>
      </c>
      <c r="D76" s="28"/>
      <c r="E76" s="32"/>
      <c r="F76" s="38"/>
    </row>
    <row r="78" spans="1:3" ht="15">
      <c r="A78" s="16" t="s">
        <v>52</v>
      </c>
      <c r="B78" s="16"/>
      <c r="C78" s="16"/>
    </row>
    <row r="79" spans="1:3" ht="72.75" customHeight="1">
      <c r="A79" s="14" t="s">
        <v>18</v>
      </c>
      <c r="B79" s="21"/>
      <c r="C79" s="15" t="s">
        <v>17</v>
      </c>
    </row>
    <row r="80" spans="1:3" ht="15.75">
      <c r="A80" s="3"/>
      <c r="B80" s="21"/>
      <c r="C80" s="3"/>
    </row>
    <row r="81" ht="38.25" customHeight="1">
      <c r="B81" s="21"/>
    </row>
    <row r="82" spans="1:3" ht="15.75">
      <c r="A82" s="14" t="s">
        <v>19</v>
      </c>
      <c r="B82" s="22"/>
      <c r="C82" s="15" t="s">
        <v>20</v>
      </c>
    </row>
  </sheetData>
  <mergeCells count="68">
    <mergeCell ref="F17:F76"/>
    <mergeCell ref="A74:A76"/>
    <mergeCell ref="B74:B76"/>
    <mergeCell ref="D74:D76"/>
    <mergeCell ref="E74:E76"/>
    <mergeCell ref="A68:A70"/>
    <mergeCell ref="B68:B70"/>
    <mergeCell ref="A71:A73"/>
    <mergeCell ref="B71:B73"/>
    <mergeCell ref="A62:A64"/>
    <mergeCell ref="B62:B64"/>
    <mergeCell ref="A65:A67"/>
    <mergeCell ref="B65:B67"/>
    <mergeCell ref="A56:A58"/>
    <mergeCell ref="B56:B58"/>
    <mergeCell ref="A59:A61"/>
    <mergeCell ref="B59:B61"/>
    <mergeCell ref="A53:A55"/>
    <mergeCell ref="B53:B55"/>
    <mergeCell ref="A50:A52"/>
    <mergeCell ref="B50:B52"/>
    <mergeCell ref="B38:B40"/>
    <mergeCell ref="D50:D52"/>
    <mergeCell ref="E50:E52"/>
    <mergeCell ref="A44:A46"/>
    <mergeCell ref="B44:B46"/>
    <mergeCell ref="A47:A49"/>
    <mergeCell ref="B47:B49"/>
    <mergeCell ref="E23:E25"/>
    <mergeCell ref="A41:A43"/>
    <mergeCell ref="B41:B43"/>
    <mergeCell ref="B26:B28"/>
    <mergeCell ref="B29:B31"/>
    <mergeCell ref="A32:A34"/>
    <mergeCell ref="B32:B34"/>
    <mergeCell ref="A35:A37"/>
    <mergeCell ref="B35:B37"/>
    <mergeCell ref="A38:A40"/>
    <mergeCell ref="E5:F5"/>
    <mergeCell ref="E1:F1"/>
    <mergeCell ref="E2:F2"/>
    <mergeCell ref="E3:F3"/>
    <mergeCell ref="E4:F4"/>
    <mergeCell ref="D14:D16"/>
    <mergeCell ref="F14:F16"/>
    <mergeCell ref="E14:E16"/>
    <mergeCell ref="D35:D37"/>
    <mergeCell ref="E35:E37"/>
    <mergeCell ref="E26:E28"/>
    <mergeCell ref="D26:D28"/>
    <mergeCell ref="D20:D22"/>
    <mergeCell ref="D23:D25"/>
    <mergeCell ref="E20:E22"/>
    <mergeCell ref="B23:B25"/>
    <mergeCell ref="A6:F6"/>
    <mergeCell ref="A7:F7"/>
    <mergeCell ref="A8:F8"/>
    <mergeCell ref="B17:B19"/>
    <mergeCell ref="D17:D19"/>
    <mergeCell ref="E17:E19"/>
    <mergeCell ref="B20:B22"/>
    <mergeCell ref="A14:A16"/>
    <mergeCell ref="B14:B16"/>
    <mergeCell ref="A29:A31"/>
    <mergeCell ref="A17:A19"/>
    <mergeCell ref="A20:A22"/>
    <mergeCell ref="A23:A25"/>
    <mergeCell ref="A26:A28"/>
  </mergeCells>
  <printOptions/>
  <pageMargins left="0.3937007874015748" right="0.3937007874015748" top="0.1968503937007874" bottom="0.1968503937007874" header="0" footer="0"/>
  <pageSetup fitToHeight="8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9" sqref="I3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Ободовська</dc:creator>
  <cp:keywords/>
  <dc:description/>
  <cp:lastModifiedBy>Ободовська</cp:lastModifiedBy>
  <cp:lastPrinted>2016-04-28T12:06:29Z</cp:lastPrinted>
  <dcterms:created xsi:type="dcterms:W3CDTF">2015-07-15T09:21:36Z</dcterms:created>
  <dcterms:modified xsi:type="dcterms:W3CDTF">2016-04-28T12:53:06Z</dcterms:modified>
  <cp:category/>
  <cp:version/>
  <cp:contentType/>
  <cp:contentStatus/>
</cp:coreProperties>
</file>